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Dir ZS Fin\ZS Fin 5\Vergabestellen\ZS TL C\2026\170_26 RV Druckluftanlagen EU\b) Vergabeunterlagen\"/>
    </mc:Choice>
  </mc:AlternateContent>
  <bookViews>
    <workbookView xWindow="2790" yWindow="0" windowWidth="20160" windowHeight="8685"/>
  </bookViews>
  <sheets>
    <sheet name="Taucherkompressoren" sheetId="1" r:id="rId1"/>
  </sheets>
  <definedNames>
    <definedName name="Brutto" comment="Brutto">Taucherkompressoren!$L$37</definedName>
    <definedName name="Nachlass_Absolut" comment="Nachlass in Euro">Taucherkompressoren!$L$34</definedName>
    <definedName name="Nachlass_Prozent" comment="Nachlass">Taucherkompressoren!$J$34</definedName>
    <definedName name="Netto" comment="Netto">Taucherkompressoren!$L$33</definedName>
    <definedName name="Ust" comment="MwSt">Taucherkompressoren!$J$36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32" i="1" l="1"/>
  <c r="L22" i="1" l="1"/>
  <c r="L28" i="1" l="1"/>
  <c r="L29" i="1"/>
  <c r="L30" i="1"/>
  <c r="L31" i="1"/>
  <c r="L27" i="1"/>
  <c r="L26" i="1"/>
  <c r="L23" i="1"/>
  <c r="L21" i="1"/>
  <c r="L33" i="1" l="1"/>
  <c r="L34" i="1" l="1"/>
  <c r="L35" i="1" s="1"/>
  <c r="L36" i="1" s="1"/>
  <c r="L37" i="1" l="1"/>
  <c r="L38" i="1" s="1"/>
  <c r="L39" i="1" l="1"/>
</calcChain>
</file>

<file path=xl/sharedStrings.xml><?xml version="1.0" encoding="utf-8"?>
<sst xmlns="http://schemas.openxmlformats.org/spreadsheetml/2006/main" count="80" uniqueCount="63">
  <si>
    <t>Preisblatt</t>
  </si>
  <si>
    <t xml:space="preserve">Vergabenummer: </t>
  </si>
  <si>
    <t>Bieter:</t>
  </si>
  <si>
    <t>Angebotsnr:</t>
  </si>
  <si>
    <t xml:space="preserve">Lfd. Nr. </t>
  </si>
  <si>
    <t>Anzahl</t>
  </si>
  <si>
    <t>Bezeichnung</t>
  </si>
  <si>
    <t>Gesamtpreis (Netto)</t>
  </si>
  <si>
    <t>ggf. abzüglich Rabatt</t>
  </si>
  <si>
    <t>Zwischensumme</t>
  </si>
  <si>
    <t>zzgl. MwSt.</t>
  </si>
  <si>
    <t>Gesamtpreis (Brutto)</t>
  </si>
  <si>
    <t>Skonto gemäß ZVB/BVB</t>
  </si>
  <si>
    <t>Endbetrag</t>
  </si>
  <si>
    <t>Gelb markierte Felder sind vom Bieter auszufüllen!!!</t>
  </si>
  <si>
    <t>Rufnummer der Störungszentrale:</t>
  </si>
  <si>
    <t>Ort:</t>
  </si>
  <si>
    <t>Straße:</t>
  </si>
  <si>
    <t>Ergebnisfeld</t>
  </si>
  <si>
    <t>Anzahl Monteure</t>
  </si>
  <si>
    <t>Notdienstzuschläge von 18:00-6:00 Mo-Fr. in %</t>
  </si>
  <si>
    <t>Notdienstzuschläge am Samstag in %</t>
  </si>
  <si>
    <t>Notdienstzuschläge am Sonntag in %</t>
  </si>
  <si>
    <t>Notdienstzuschläge am Freiertag in %</t>
  </si>
  <si>
    <t>Störungsbeseitigung und Instandsetzungsarbeiten</t>
  </si>
  <si>
    <t>1 Monteurstunde (netto):</t>
  </si>
  <si>
    <t>Der Einkaufspreis (netto) der für Störungen bzw. Reparaturen benötigten Materialien ist nachzuweisen. Es wird darauf ein Zuschlag von …...% erhoben, damit sind verwendete Kleinteile wie Fette,Öle, Befestigungsteile (Schrauben, Scheiben, Muttern, Splinte) oder ähnliches  abgegolten.</t>
  </si>
  <si>
    <t>1 Anfahrtpauschale (netto):</t>
  </si>
  <si>
    <r>
      <rPr>
        <b/>
        <sz val="12"/>
        <color indexed="8"/>
        <rFont val="Berlin Type Office"/>
        <family val="2"/>
      </rPr>
      <t>Hinweise:</t>
    </r>
    <r>
      <rPr>
        <sz val="12"/>
        <color theme="1"/>
        <rFont val="Berlin Type Office"/>
        <family val="2"/>
      </rPr>
      <t xml:space="preserve">
</t>
    </r>
    <r>
      <rPr>
        <sz val="12"/>
        <rFont val="Berlin Type Office"/>
        <family val="2"/>
      </rPr>
      <t xml:space="preserve">Bei einem elektronisch übermittelten Angebot in Textform (gem. § 126 b BGB) ist der Name der natürlichen Person, die die Erklärung abgibt, </t>
    </r>
    <r>
      <rPr>
        <b/>
        <sz val="12"/>
        <rFont val="Berlin Type Office"/>
        <family val="2"/>
      </rPr>
      <t xml:space="preserve">im Angebotsblatt </t>
    </r>
    <r>
      <rPr>
        <sz val="12"/>
        <rFont val="Berlin Type Office"/>
        <family val="2"/>
      </rPr>
      <t xml:space="preserve"> (Wirt 313 oder Wirt 213) zwingend in </t>
    </r>
    <r>
      <rPr>
        <b/>
        <sz val="12"/>
        <rFont val="Berlin Type Office"/>
        <family val="2"/>
      </rPr>
      <t>Textform</t>
    </r>
    <r>
      <rPr>
        <sz val="12"/>
        <rFont val="Berlin Type Office"/>
        <family val="2"/>
      </rPr>
      <t xml:space="preserve"> anzugeben, </t>
    </r>
    <r>
      <rPr>
        <u/>
        <sz val="12"/>
        <rFont val="Berlin Type Office"/>
        <family val="2"/>
      </rPr>
      <t>andernfalls wird das Angebot von der Wertung ausgeschlossen</t>
    </r>
    <r>
      <rPr>
        <sz val="12"/>
        <rFont val="Berlin Type Office"/>
        <family val="2"/>
      </rPr>
      <t>.</t>
    </r>
    <r>
      <rPr>
        <sz val="12"/>
        <color theme="1"/>
        <rFont val="Berlin Type Office"/>
        <family val="2"/>
      </rPr>
      <t xml:space="preserve">
Der Endbetrag einschl. Umsatzsteuer (ohne Nachlass) wird automatisch in das Angebotsdokument (mit oder ohne Lose) übernommen.</t>
    </r>
  </si>
  <si>
    <t>Wartung</t>
  </si>
  <si>
    <t>Straße</t>
  </si>
  <si>
    <t>PLZ/ Ort</t>
  </si>
  <si>
    <t>Standort der Anlage</t>
  </si>
  <si>
    <t>Kompressor, Typ, Seriennummer, Baujahr</t>
  </si>
  <si>
    <t>Behälter</t>
  </si>
  <si>
    <t>Ansprechpartner</t>
  </si>
  <si>
    <t>Baumschulenstr. 1</t>
  </si>
  <si>
    <t>Kruppstraße 2</t>
  </si>
  <si>
    <t>Ruppiner Chaussee 268</t>
  </si>
  <si>
    <t>12437 Berlin</t>
  </si>
  <si>
    <t>12621 Berlin</t>
  </si>
  <si>
    <t>13503 Berlin</t>
  </si>
  <si>
    <t>Sliphalle/ Bootswerkstatt</t>
  </si>
  <si>
    <t>Halle 12, Garage 110, 1. TEE</t>
  </si>
  <si>
    <t>Taucherhalle A 1</t>
  </si>
  <si>
    <t>BAUER Junior II-E, Nr. 5106 / 05553, 2006</t>
  </si>
  <si>
    <t>Bauer Junior II-B, Nr. 5107/ 1153-3, 2007</t>
  </si>
  <si>
    <t>Bauer Verticus 5, Nr. 5104047811, V15.1, 2004</t>
  </si>
  <si>
    <t>Bauer KA14-4 BH57/SB, Nr. 5100692/5/6, 1981</t>
  </si>
  <si>
    <t>Baur Verticus 5 V15.1, Nr. 5106-0845/11, 2006</t>
  </si>
  <si>
    <t>Baur Mariner 320 E, Nr. 24-669311, 2026</t>
  </si>
  <si>
    <t>Taucherkompressor</t>
  </si>
  <si>
    <t>Werden nach Auftragserteilung bekanntgegeben.</t>
  </si>
  <si>
    <t>Wartung und Störungsbeseitigung Taucherkompessoren der Berliner Polizei</t>
  </si>
  <si>
    <t>1</t>
  </si>
  <si>
    <t>2</t>
  </si>
  <si>
    <t>3</t>
  </si>
  <si>
    <t>4</t>
  </si>
  <si>
    <t>5</t>
  </si>
  <si>
    <t>6</t>
  </si>
  <si>
    <t>Gesampreis für 4 Jahre</t>
  </si>
  <si>
    <t>Einzelpreis jährliche Wartung</t>
  </si>
  <si>
    <t>PolBln 170_26 EU Los 1.2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</si>
</sst>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0" x14ac:knownFonts="1">
    <font>
      <sz val="11"/>
      <color theme="1"/>
      <name val="Calibri"/>
      <family val="2"/>
      <scheme val="minor"/>
    </font>
    <font>
      <sz val="12"/>
      <color theme="1"/>
      <name val="Berlin Type Office"/>
      <family val="2"/>
    </font>
    <font>
      <sz val="12"/>
      <color theme="1"/>
      <name val="Berlin Type Office"/>
      <family val="2"/>
    </font>
    <font>
      <sz val="11"/>
      <color theme="1"/>
      <name val="Calibri"/>
      <family val="2"/>
      <scheme val="minor"/>
    </font>
    <font>
      <sz val="12"/>
      <color rgb="FFFF0000"/>
      <name val="Berlin Type Office"/>
      <family val="2"/>
    </font>
    <font>
      <b/>
      <sz val="12"/>
      <color theme="1"/>
      <name val="Berlin Type Office"/>
      <family val="2"/>
    </font>
    <font>
      <b/>
      <sz val="12"/>
      <name val="Berlin Type Office"/>
      <family val="2"/>
    </font>
    <font>
      <b/>
      <sz val="12"/>
      <color indexed="8"/>
      <name val="Berlin Type Office"/>
      <family val="2"/>
    </font>
    <font>
      <sz val="12"/>
      <name val="Berlin Type Office"/>
      <family val="2"/>
    </font>
    <font>
      <u/>
      <sz val="12"/>
      <name val="Berlin Type Office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46">
    <xf numFmtId="0" fontId="0" fillId="0" borderId="0" xfId="0"/>
    <xf numFmtId="0" fontId="0" fillId="0" borderId="1" xfId="0" applyBorder="1" applyAlignment="1">
      <alignment vertical="center"/>
    </xf>
    <xf numFmtId="0" fontId="5" fillId="0" borderId="0" xfId="0" applyFont="1" applyAlignment="1">
      <alignment vertical="center"/>
    </xf>
    <xf numFmtId="0" fontId="2" fillId="0" borderId="0" xfId="0" applyFont="1" applyAlignment="1"/>
    <xf numFmtId="0" fontId="2" fillId="0" borderId="0" xfId="0" applyFont="1"/>
    <xf numFmtId="0" fontId="2" fillId="4" borderId="0" xfId="0" applyFont="1" applyFill="1" applyAlignment="1" applyProtection="1">
      <alignment horizontal="left" vertical="center"/>
      <protection locked="0"/>
    </xf>
    <xf numFmtId="0" fontId="5" fillId="3" borderId="1" xfId="0" applyFon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center" vertical="center"/>
    </xf>
    <xf numFmtId="164" fontId="2" fillId="4" borderId="1" xfId="0" applyNumberFormat="1" applyFont="1" applyFill="1" applyBorder="1" applyAlignment="1" applyProtection="1">
      <alignment vertical="center"/>
      <protection locked="0"/>
    </xf>
    <xf numFmtId="164" fontId="2" fillId="0" borderId="1" xfId="0" applyNumberFormat="1" applyFont="1" applyBorder="1" applyAlignment="1">
      <alignment vertical="center"/>
    </xf>
    <xf numFmtId="164" fontId="2" fillId="2" borderId="1" xfId="0" applyNumberFormat="1" applyFont="1" applyFill="1" applyBorder="1" applyAlignment="1" applyProtection="1">
      <alignment vertical="center"/>
      <protection locked="0"/>
    </xf>
    <xf numFmtId="10" fontId="2" fillId="2" borderId="1" xfId="0" applyNumberFormat="1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2" fillId="3" borderId="1" xfId="0" applyFont="1" applyFill="1" applyBorder="1" applyAlignment="1">
      <alignment vertical="center"/>
    </xf>
    <xf numFmtId="0" fontId="2" fillId="3" borderId="1" xfId="0" applyFont="1" applyFill="1" applyBorder="1"/>
    <xf numFmtId="164" fontId="2" fillId="3" borderId="1" xfId="0" applyNumberFormat="1" applyFont="1" applyFill="1" applyBorder="1" applyAlignment="1">
      <alignment vertical="center"/>
    </xf>
    <xf numFmtId="0" fontId="2" fillId="0" borderId="1" xfId="0" applyFont="1" applyBorder="1" applyAlignment="1">
      <alignment vertical="center"/>
    </xf>
    <xf numFmtId="9" fontId="2" fillId="2" borderId="1" xfId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left" vertical="center"/>
    </xf>
    <xf numFmtId="0" fontId="2" fillId="0" borderId="0" xfId="0" applyFont="1" applyProtection="1"/>
    <xf numFmtId="0" fontId="2" fillId="3" borderId="1" xfId="0" applyFont="1" applyFill="1" applyBorder="1" applyAlignment="1">
      <alignment horizontal="center" vertical="center"/>
    </xf>
    <xf numFmtId="164" fontId="5" fillId="3" borderId="1" xfId="0" applyNumberFormat="1" applyFont="1" applyFill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49" fontId="8" fillId="4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2" borderId="0" xfId="0" applyFont="1" applyFill="1" applyAlignment="1" applyProtection="1">
      <alignment horizontal="left" vertical="center"/>
      <protection locked="0"/>
    </xf>
    <xf numFmtId="0" fontId="5" fillId="3" borderId="1" xfId="0" applyFont="1" applyFill="1" applyBorder="1" applyAlignment="1">
      <alignment horizontal="center" vertical="center"/>
    </xf>
    <xf numFmtId="0" fontId="5" fillId="0" borderId="2" xfId="0" applyNumberFormat="1" applyFont="1" applyBorder="1" applyAlignment="1">
      <alignment horizontal="left" vertical="center" wrapText="1"/>
    </xf>
    <xf numFmtId="0" fontId="5" fillId="0" borderId="3" xfId="0" applyNumberFormat="1" applyFont="1" applyBorder="1" applyAlignment="1">
      <alignment horizontal="left" vertical="center" wrapText="1"/>
    </xf>
    <xf numFmtId="0" fontId="5" fillId="0" borderId="4" xfId="0" applyNumberFormat="1" applyFont="1" applyBorder="1" applyAlignment="1">
      <alignment horizontal="left" vertical="center" wrapText="1"/>
    </xf>
    <xf numFmtId="0" fontId="5" fillId="2" borderId="1" xfId="0" applyNumberFormat="1" applyFont="1" applyFill="1" applyBorder="1" applyAlignment="1" applyProtection="1">
      <alignment horizontal="left" vertical="center" wrapText="1"/>
      <protection locked="0"/>
    </xf>
    <xf numFmtId="0" fontId="5" fillId="0" borderId="1" xfId="0" applyNumberFormat="1" applyFont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left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2" fillId="0" borderId="4" xfId="0" applyNumberFormat="1" applyFont="1" applyBorder="1" applyAlignment="1">
      <alignment horizontal="left" vertical="center" wrapText="1"/>
    </xf>
    <xf numFmtId="0" fontId="5" fillId="2" borderId="2" xfId="0" applyNumberFormat="1" applyFont="1" applyFill="1" applyBorder="1" applyAlignment="1" applyProtection="1">
      <alignment horizontal="left" vertical="center" wrapText="1"/>
      <protection locked="0"/>
    </xf>
    <xf numFmtId="0" fontId="5" fillId="2" borderId="3" xfId="0" applyNumberFormat="1" applyFont="1" applyFill="1" applyBorder="1" applyAlignment="1" applyProtection="1">
      <alignment horizontal="left" vertical="center" wrapText="1"/>
      <protection locked="0"/>
    </xf>
    <xf numFmtId="0" fontId="5" fillId="2" borderId="4" xfId="0" applyNumberFormat="1" applyFont="1" applyFill="1" applyBorder="1" applyAlignment="1" applyProtection="1">
      <alignment horizontal="left" vertical="center" wrapText="1"/>
      <protection locked="0"/>
    </xf>
  </cellXfs>
  <cellStyles count="2">
    <cellStyle name="Prozent" xfId="1" builtinId="5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3"/>
  <sheetViews>
    <sheetView tabSelected="1" zoomScale="80" zoomScaleNormal="80" workbookViewId="0">
      <selection activeCell="B4" sqref="B4:L5"/>
    </sheetView>
  </sheetViews>
  <sheetFormatPr baseColWidth="10" defaultRowHeight="18" x14ac:dyDescent="0.35"/>
  <cols>
    <col min="1" max="1" width="14" style="4" customWidth="1"/>
    <col min="2" max="2" width="11.42578125" style="4"/>
    <col min="3" max="3" width="25.7109375" style="4" customWidth="1"/>
    <col min="4" max="4" width="12.85546875" style="4" customWidth="1"/>
    <col min="5" max="5" width="26.5703125" style="4" customWidth="1"/>
    <col min="6" max="6" width="42.85546875" style="4" bestFit="1" customWidth="1"/>
    <col min="7" max="7" width="21.42578125" style="4" customWidth="1"/>
    <col min="8" max="8" width="11.42578125" style="4"/>
    <col min="9" max="9" width="29.7109375" style="4" customWidth="1"/>
    <col min="10" max="10" width="13.140625" style="4" customWidth="1"/>
    <col min="11" max="11" width="30.42578125" style="4" bestFit="1" customWidth="1"/>
    <col min="12" max="12" width="24.85546875" style="4" bestFit="1" customWidth="1"/>
    <col min="13" max="16384" width="11.42578125" style="4"/>
  </cols>
  <sheetData>
    <row r="1" spans="1:12" x14ac:dyDescent="0.35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 ht="33" customHeight="1" x14ac:dyDescent="0.35">
      <c r="A2" s="2" t="s">
        <v>53</v>
      </c>
    </row>
    <row r="3" spans="1:12" ht="25.15" customHeight="1" x14ac:dyDescent="0.35">
      <c r="A3" s="2" t="s">
        <v>1</v>
      </c>
      <c r="B3" s="12"/>
      <c r="C3" s="2" t="s">
        <v>62</v>
      </c>
      <c r="D3" s="2"/>
      <c r="E3" s="2"/>
      <c r="F3" s="2"/>
      <c r="G3" s="2"/>
      <c r="H3" s="2"/>
      <c r="I3" s="2"/>
      <c r="J3" s="2"/>
      <c r="K3" s="2"/>
      <c r="L3" s="2"/>
    </row>
    <row r="4" spans="1:12" ht="25.15" customHeight="1" x14ac:dyDescent="0.35">
      <c r="A4" s="2" t="s">
        <v>2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</row>
    <row r="5" spans="1:12" ht="25.15" customHeight="1" x14ac:dyDescent="0.35">
      <c r="A5" s="2" t="s">
        <v>3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</row>
    <row r="6" spans="1:12" ht="25.15" customHeight="1" x14ac:dyDescent="0.35">
      <c r="A6" s="2"/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8" spans="1:12" ht="17.25" customHeight="1" x14ac:dyDescent="0.35">
      <c r="A8" s="6" t="s">
        <v>4</v>
      </c>
      <c r="B8" s="33" t="s">
        <v>6</v>
      </c>
      <c r="C8" s="33"/>
      <c r="D8" s="33"/>
      <c r="E8" s="33"/>
      <c r="F8" s="33"/>
      <c r="G8" s="33"/>
      <c r="H8" s="33"/>
      <c r="I8" s="33"/>
      <c r="J8" s="33" t="s">
        <v>18</v>
      </c>
      <c r="K8" s="33"/>
      <c r="L8" s="33"/>
    </row>
    <row r="9" spans="1:12" ht="32.25" customHeight="1" x14ac:dyDescent="0.35">
      <c r="A9" s="24"/>
      <c r="B9" s="34" t="s">
        <v>15</v>
      </c>
      <c r="C9" s="35"/>
      <c r="D9" s="35"/>
      <c r="E9" s="35"/>
      <c r="F9" s="35"/>
      <c r="G9" s="35"/>
      <c r="H9" s="35"/>
      <c r="I9" s="36"/>
      <c r="J9" s="37"/>
      <c r="K9" s="37"/>
      <c r="L9" s="37"/>
    </row>
    <row r="10" spans="1:12" ht="32.25" customHeight="1" x14ac:dyDescent="0.35">
      <c r="A10" s="24"/>
      <c r="B10" s="34" t="s">
        <v>16</v>
      </c>
      <c r="C10" s="35"/>
      <c r="D10" s="35"/>
      <c r="E10" s="35"/>
      <c r="F10" s="35"/>
      <c r="G10" s="35"/>
      <c r="H10" s="35"/>
      <c r="I10" s="36"/>
      <c r="J10" s="37"/>
      <c r="K10" s="37"/>
      <c r="L10" s="37"/>
    </row>
    <row r="11" spans="1:12" ht="32.25" customHeight="1" x14ac:dyDescent="0.35">
      <c r="A11" s="24"/>
      <c r="B11" s="34" t="s">
        <v>17</v>
      </c>
      <c r="C11" s="35"/>
      <c r="D11" s="35"/>
      <c r="E11" s="35"/>
      <c r="F11" s="35"/>
      <c r="G11" s="35"/>
      <c r="H11" s="35"/>
      <c r="I11" s="36"/>
      <c r="J11" s="37"/>
      <c r="K11" s="37"/>
      <c r="L11" s="37"/>
    </row>
    <row r="12" spans="1:12" ht="32.25" customHeight="1" x14ac:dyDescent="0.35">
      <c r="A12" s="24"/>
      <c r="B12" s="34" t="s">
        <v>19</v>
      </c>
      <c r="C12" s="35"/>
      <c r="D12" s="35"/>
      <c r="E12" s="35"/>
      <c r="F12" s="35"/>
      <c r="G12" s="35"/>
      <c r="H12" s="35"/>
      <c r="I12" s="36"/>
      <c r="J12" s="43"/>
      <c r="K12" s="44"/>
      <c r="L12" s="45"/>
    </row>
    <row r="13" spans="1:12" ht="32.25" customHeight="1" x14ac:dyDescent="0.35">
      <c r="A13" s="24"/>
      <c r="B13" s="34" t="s">
        <v>20</v>
      </c>
      <c r="C13" s="35"/>
      <c r="D13" s="35"/>
      <c r="E13" s="35"/>
      <c r="F13" s="35"/>
      <c r="G13" s="35"/>
      <c r="H13" s="35"/>
      <c r="I13" s="36"/>
      <c r="J13" s="37"/>
      <c r="K13" s="37"/>
      <c r="L13" s="37"/>
    </row>
    <row r="14" spans="1:12" ht="32.25" customHeight="1" x14ac:dyDescent="0.35">
      <c r="A14" s="24"/>
      <c r="B14" s="34" t="s">
        <v>21</v>
      </c>
      <c r="C14" s="35"/>
      <c r="D14" s="35"/>
      <c r="E14" s="35"/>
      <c r="F14" s="35"/>
      <c r="G14" s="35"/>
      <c r="H14" s="35"/>
      <c r="I14" s="36"/>
      <c r="J14" s="37"/>
      <c r="K14" s="37"/>
      <c r="L14" s="37"/>
    </row>
    <row r="15" spans="1:12" ht="32.25" customHeight="1" x14ac:dyDescent="0.35">
      <c r="A15" s="24"/>
      <c r="B15" s="34" t="s">
        <v>22</v>
      </c>
      <c r="C15" s="35"/>
      <c r="D15" s="35"/>
      <c r="E15" s="35"/>
      <c r="F15" s="35"/>
      <c r="G15" s="35"/>
      <c r="H15" s="35"/>
      <c r="I15" s="36"/>
      <c r="J15" s="37"/>
      <c r="K15" s="37"/>
      <c r="L15" s="37"/>
    </row>
    <row r="16" spans="1:12" ht="32.25" customHeight="1" x14ac:dyDescent="0.35">
      <c r="A16" s="24"/>
      <c r="B16" s="34" t="s">
        <v>23</v>
      </c>
      <c r="C16" s="35"/>
      <c r="D16" s="35"/>
      <c r="E16" s="35"/>
      <c r="F16" s="35"/>
      <c r="G16" s="35"/>
      <c r="H16" s="35"/>
      <c r="I16" s="36"/>
      <c r="J16" s="37"/>
      <c r="K16" s="37"/>
      <c r="L16" s="37"/>
    </row>
    <row r="17" spans="1:12" ht="25.15" customHeight="1" x14ac:dyDescent="0.35">
      <c r="A17" s="7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</row>
    <row r="19" spans="1:12" x14ac:dyDescent="0.35">
      <c r="A19" s="6" t="s">
        <v>4</v>
      </c>
      <c r="B19" s="20" t="s">
        <v>5</v>
      </c>
      <c r="C19" s="6"/>
      <c r="D19" s="6"/>
      <c r="E19" s="6"/>
      <c r="F19" s="6"/>
      <c r="G19" s="6"/>
      <c r="H19" s="33" t="s">
        <v>6</v>
      </c>
      <c r="I19" s="33"/>
      <c r="J19" s="33"/>
      <c r="K19" s="6"/>
      <c r="L19" s="29" t="s">
        <v>60</v>
      </c>
    </row>
    <row r="20" spans="1:12" ht="49.9" customHeight="1" x14ac:dyDescent="0.35">
      <c r="A20" s="25"/>
      <c r="B20" s="27"/>
      <c r="C20" s="34" t="s">
        <v>24</v>
      </c>
      <c r="D20" s="35"/>
      <c r="E20" s="35"/>
      <c r="F20" s="35"/>
      <c r="G20" s="35"/>
      <c r="H20" s="35"/>
      <c r="I20" s="35"/>
      <c r="J20" s="36"/>
      <c r="K20" s="8"/>
      <c r="L20" s="9"/>
    </row>
    <row r="21" spans="1:12" ht="33.75" customHeight="1" x14ac:dyDescent="0.35">
      <c r="A21" s="25"/>
      <c r="B21" s="27">
        <v>160</v>
      </c>
      <c r="C21" s="40" t="s">
        <v>25</v>
      </c>
      <c r="D21" s="41"/>
      <c r="E21" s="41"/>
      <c r="F21" s="41"/>
      <c r="G21" s="41"/>
      <c r="H21" s="41"/>
      <c r="I21" s="41"/>
      <c r="J21" s="42"/>
      <c r="K21" s="10">
        <v>0</v>
      </c>
      <c r="L21" s="9">
        <f>B21*K21</f>
        <v>0</v>
      </c>
    </row>
    <row r="22" spans="1:12" ht="33.75" customHeight="1" x14ac:dyDescent="0.35">
      <c r="A22" s="25"/>
      <c r="B22" s="27">
        <v>40</v>
      </c>
      <c r="C22" s="40" t="s">
        <v>27</v>
      </c>
      <c r="D22" s="41"/>
      <c r="E22" s="41"/>
      <c r="F22" s="41"/>
      <c r="G22" s="41"/>
      <c r="H22" s="41"/>
      <c r="I22" s="41"/>
      <c r="J22" s="42"/>
      <c r="K22" s="10">
        <v>0</v>
      </c>
      <c r="L22" s="9">
        <f>B22*K22</f>
        <v>0</v>
      </c>
    </row>
    <row r="23" spans="1:12" s="12" customFormat="1" ht="66.75" customHeight="1" x14ac:dyDescent="0.25">
      <c r="A23" s="25"/>
      <c r="B23" s="27">
        <v>10000</v>
      </c>
      <c r="C23" s="40" t="s">
        <v>26</v>
      </c>
      <c r="D23" s="41"/>
      <c r="E23" s="41"/>
      <c r="F23" s="41"/>
      <c r="G23" s="41"/>
      <c r="H23" s="41"/>
      <c r="I23" s="41"/>
      <c r="J23" s="42"/>
      <c r="K23" s="11">
        <v>0</v>
      </c>
      <c r="L23" s="9">
        <f>B23*K23+B23</f>
        <v>10000</v>
      </c>
    </row>
    <row r="24" spans="1:12" ht="49.9" customHeight="1" x14ac:dyDescent="0.35">
      <c r="A24" s="25"/>
      <c r="B24" s="27"/>
      <c r="C24" s="34" t="s">
        <v>29</v>
      </c>
      <c r="D24" s="35"/>
      <c r="E24" s="35"/>
      <c r="F24" s="35"/>
      <c r="G24" s="35"/>
      <c r="H24" s="35"/>
      <c r="I24" s="35"/>
      <c r="J24" s="36"/>
      <c r="K24" s="29" t="s">
        <v>61</v>
      </c>
      <c r="L24" s="29" t="s">
        <v>60</v>
      </c>
    </row>
    <row r="25" spans="1:12" ht="49.9" customHeight="1" x14ac:dyDescent="0.35">
      <c r="A25" s="25"/>
      <c r="B25" s="27"/>
      <c r="C25" s="23" t="s">
        <v>30</v>
      </c>
      <c r="D25" s="23" t="s">
        <v>31</v>
      </c>
      <c r="E25" s="23" t="s">
        <v>32</v>
      </c>
      <c r="F25" s="23" t="s">
        <v>33</v>
      </c>
      <c r="G25" s="23" t="s">
        <v>34</v>
      </c>
      <c r="H25" s="38" t="s">
        <v>35</v>
      </c>
      <c r="I25" s="38"/>
      <c r="J25" s="38"/>
      <c r="K25" s="8"/>
      <c r="L25" s="9"/>
    </row>
    <row r="26" spans="1:12" ht="49.9" customHeight="1" x14ac:dyDescent="0.35">
      <c r="A26" s="25" t="s">
        <v>54</v>
      </c>
      <c r="B26" s="27"/>
      <c r="C26" s="1" t="s">
        <v>36</v>
      </c>
      <c r="D26" s="1" t="s">
        <v>39</v>
      </c>
      <c r="E26" s="1" t="s">
        <v>42</v>
      </c>
      <c r="F26" s="1" t="s">
        <v>45</v>
      </c>
      <c r="G26" s="1" t="s">
        <v>51</v>
      </c>
      <c r="H26" s="39" t="s">
        <v>52</v>
      </c>
      <c r="I26" s="39"/>
      <c r="J26" s="39"/>
      <c r="K26" s="10">
        <v>0</v>
      </c>
      <c r="L26" s="9">
        <f>K26*4</f>
        <v>0</v>
      </c>
    </row>
    <row r="27" spans="1:12" ht="49.9" customHeight="1" x14ac:dyDescent="0.35">
      <c r="A27" s="25" t="s">
        <v>55</v>
      </c>
      <c r="B27" s="27"/>
      <c r="C27" s="1" t="s">
        <v>37</v>
      </c>
      <c r="D27" s="1" t="s">
        <v>40</v>
      </c>
      <c r="E27" s="1" t="s">
        <v>43</v>
      </c>
      <c r="F27" s="1" t="s">
        <v>46</v>
      </c>
      <c r="G27" s="1" t="s">
        <v>51</v>
      </c>
      <c r="H27" s="38"/>
      <c r="I27" s="38"/>
      <c r="J27" s="38"/>
      <c r="K27" s="10">
        <v>0</v>
      </c>
      <c r="L27" s="9">
        <f>K27*4</f>
        <v>0</v>
      </c>
    </row>
    <row r="28" spans="1:12" ht="49.9" customHeight="1" x14ac:dyDescent="0.35">
      <c r="A28" s="25" t="s">
        <v>56</v>
      </c>
      <c r="B28" s="27"/>
      <c r="C28" s="1" t="s">
        <v>37</v>
      </c>
      <c r="D28" s="1" t="s">
        <v>40</v>
      </c>
      <c r="E28" s="1" t="s">
        <v>43</v>
      </c>
      <c r="F28" s="1" t="s">
        <v>47</v>
      </c>
      <c r="G28" s="1" t="s">
        <v>51</v>
      </c>
      <c r="H28" s="38"/>
      <c r="I28" s="38"/>
      <c r="J28" s="38"/>
      <c r="K28" s="10">
        <v>0</v>
      </c>
      <c r="L28" s="9">
        <f t="shared" ref="L28:L32" si="0">K28*4</f>
        <v>0</v>
      </c>
    </row>
    <row r="29" spans="1:12" ht="49.9" customHeight="1" x14ac:dyDescent="0.35">
      <c r="A29" s="25" t="s">
        <v>57</v>
      </c>
      <c r="B29" s="27"/>
      <c r="C29" s="1" t="s">
        <v>37</v>
      </c>
      <c r="D29" s="1" t="s">
        <v>40</v>
      </c>
      <c r="E29" s="1" t="s">
        <v>43</v>
      </c>
      <c r="F29" s="1" t="s">
        <v>48</v>
      </c>
      <c r="G29" s="1" t="s">
        <v>51</v>
      </c>
      <c r="H29" s="38"/>
      <c r="I29" s="38"/>
      <c r="J29" s="38"/>
      <c r="K29" s="10">
        <v>0</v>
      </c>
      <c r="L29" s="9">
        <f t="shared" si="0"/>
        <v>0</v>
      </c>
    </row>
    <row r="30" spans="1:12" ht="49.9" customHeight="1" x14ac:dyDescent="0.35">
      <c r="A30" s="25" t="s">
        <v>58</v>
      </c>
      <c r="B30" s="27"/>
      <c r="C30" s="1" t="s">
        <v>38</v>
      </c>
      <c r="D30" s="1" t="s">
        <v>41</v>
      </c>
      <c r="E30" s="1" t="s">
        <v>44</v>
      </c>
      <c r="F30" s="1" t="s">
        <v>49</v>
      </c>
      <c r="G30" s="1" t="s">
        <v>51</v>
      </c>
      <c r="H30" s="34"/>
      <c r="I30" s="35"/>
      <c r="J30" s="36"/>
      <c r="K30" s="10">
        <v>0</v>
      </c>
      <c r="L30" s="9">
        <f t="shared" si="0"/>
        <v>0</v>
      </c>
    </row>
    <row r="31" spans="1:12" ht="49.9" customHeight="1" x14ac:dyDescent="0.35">
      <c r="A31" s="25" t="s">
        <v>59</v>
      </c>
      <c r="B31" s="28"/>
      <c r="C31" s="1" t="s">
        <v>38</v>
      </c>
      <c r="D31" s="1" t="s">
        <v>41</v>
      </c>
      <c r="E31" s="1" t="s">
        <v>44</v>
      </c>
      <c r="F31" s="1" t="s">
        <v>50</v>
      </c>
      <c r="G31" s="1" t="s">
        <v>51</v>
      </c>
      <c r="H31" s="34"/>
      <c r="I31" s="35"/>
      <c r="J31" s="36"/>
      <c r="K31" s="10">
        <v>0</v>
      </c>
      <c r="L31" s="9">
        <f t="shared" si="0"/>
        <v>0</v>
      </c>
    </row>
    <row r="32" spans="1:12" ht="49.9" customHeight="1" x14ac:dyDescent="0.35">
      <c r="A32" s="26"/>
      <c r="B32" s="28"/>
      <c r="C32" s="22"/>
      <c r="D32" s="22"/>
      <c r="E32" s="22"/>
      <c r="F32" s="22"/>
      <c r="G32" s="22"/>
      <c r="H32" s="34"/>
      <c r="I32" s="35"/>
      <c r="J32" s="36"/>
      <c r="K32" s="10">
        <v>0</v>
      </c>
      <c r="L32" s="9">
        <f t="shared" si="0"/>
        <v>0</v>
      </c>
    </row>
    <row r="33" spans="1:12" ht="19.899999999999999" customHeight="1" x14ac:dyDescent="0.35">
      <c r="I33" s="13" t="s">
        <v>7</v>
      </c>
      <c r="J33" s="14"/>
      <c r="K33" s="14"/>
      <c r="L33" s="15">
        <f>SUM(L20:L32)</f>
        <v>10000</v>
      </c>
    </row>
    <row r="34" spans="1:12" ht="19.899999999999999" customHeight="1" x14ac:dyDescent="0.35">
      <c r="I34" s="16" t="s">
        <v>8</v>
      </c>
      <c r="J34" s="17">
        <v>0</v>
      </c>
      <c r="K34" s="18"/>
      <c r="L34" s="9">
        <f>L33*J34</f>
        <v>0</v>
      </c>
    </row>
    <row r="35" spans="1:12" ht="19.899999999999999" customHeight="1" x14ac:dyDescent="0.35">
      <c r="H35" s="19"/>
      <c r="I35" s="13" t="s">
        <v>9</v>
      </c>
      <c r="J35" s="14"/>
      <c r="K35" s="20"/>
      <c r="L35" s="15">
        <f>L33-L34</f>
        <v>10000</v>
      </c>
    </row>
    <row r="36" spans="1:12" ht="19.899999999999999" customHeight="1" x14ac:dyDescent="0.35">
      <c r="I36" s="16" t="s">
        <v>10</v>
      </c>
      <c r="J36" s="17">
        <v>0.19</v>
      </c>
      <c r="K36" s="20"/>
      <c r="L36" s="9">
        <f>L35*J36</f>
        <v>1900</v>
      </c>
    </row>
    <row r="37" spans="1:12" ht="19.899999999999999" customHeight="1" x14ac:dyDescent="0.35">
      <c r="I37" s="13" t="s">
        <v>11</v>
      </c>
      <c r="J37" s="14"/>
      <c r="K37" s="20"/>
      <c r="L37" s="15">
        <f>SUM(L35:L36)</f>
        <v>11900</v>
      </c>
    </row>
    <row r="38" spans="1:12" ht="19.899999999999999" customHeight="1" x14ac:dyDescent="0.35">
      <c r="I38" s="16" t="s">
        <v>12</v>
      </c>
      <c r="J38" s="17">
        <v>0.02</v>
      </c>
      <c r="K38" s="18"/>
      <c r="L38" s="9">
        <f>L37*J38</f>
        <v>238</v>
      </c>
    </row>
    <row r="39" spans="1:12" ht="19.899999999999999" customHeight="1" x14ac:dyDescent="0.35">
      <c r="I39" s="13" t="s">
        <v>13</v>
      </c>
      <c r="J39" s="14"/>
      <c r="K39" s="14"/>
      <c r="L39" s="21">
        <f>L37-L38</f>
        <v>11662</v>
      </c>
    </row>
    <row r="40" spans="1:12" ht="32.450000000000003" customHeight="1" x14ac:dyDescent="0.35">
      <c r="A40" s="30" t="s">
        <v>14</v>
      </c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</row>
    <row r="41" spans="1:12" ht="131.44999999999999" customHeight="1" x14ac:dyDescent="0.35">
      <c r="A41" s="31" t="s">
        <v>28</v>
      </c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</row>
    <row r="42" spans="1:12" x14ac:dyDescent="0.35">
      <c r="A42" s="2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35">
      <c r="A43" s="2"/>
    </row>
  </sheetData>
  <sheetProtection algorithmName="SHA-512" hashValue="n4o2Y0GhY1YI0KPGU/50zfT0SABgP6r83q4ZYGlK/NCNwFxYA9LC/6FSi9Ig90BxeEKHkkIIWiqSxq48NdJWew==" saltValue="WxmQCkfK6lU2lwD56DaIZw==" spinCount="100000" sheet="1" objects="1" scenarios="1"/>
  <mergeCells count="36">
    <mergeCell ref="C20:J20"/>
    <mergeCell ref="C21:J21"/>
    <mergeCell ref="C22:J22"/>
    <mergeCell ref="C23:J23"/>
    <mergeCell ref="C24:J24"/>
    <mergeCell ref="H29:J29"/>
    <mergeCell ref="H30:J30"/>
    <mergeCell ref="H31:J31"/>
    <mergeCell ref="H32:J32"/>
    <mergeCell ref="H25:J25"/>
    <mergeCell ref="H26:J26"/>
    <mergeCell ref="H27:J27"/>
    <mergeCell ref="H28:J28"/>
    <mergeCell ref="J16:L16"/>
    <mergeCell ref="B13:I13"/>
    <mergeCell ref="J13:L13"/>
    <mergeCell ref="B14:I14"/>
    <mergeCell ref="J14:L14"/>
    <mergeCell ref="B15:I15"/>
    <mergeCell ref="J15:L15"/>
    <mergeCell ref="A40:L40"/>
    <mergeCell ref="A41:L41"/>
    <mergeCell ref="B4:L4"/>
    <mergeCell ref="B5:L5"/>
    <mergeCell ref="H19:J19"/>
    <mergeCell ref="B8:I8"/>
    <mergeCell ref="J8:L8"/>
    <mergeCell ref="B9:I9"/>
    <mergeCell ref="J9:L9"/>
    <mergeCell ref="B10:I10"/>
    <mergeCell ref="J10:L10"/>
    <mergeCell ref="B12:I12"/>
    <mergeCell ref="J12:L12"/>
    <mergeCell ref="B11:I11"/>
    <mergeCell ref="J11:L11"/>
    <mergeCell ref="B16:I16"/>
  </mergeCells>
  <pageMargins left="0.70866141732283472" right="0.70866141732283472" top="0.78740157480314965" bottom="0.78740157480314965" header="0.31496062992125984" footer="0.31496062992125984"/>
  <pageSetup paperSize="9" scale="34" orientation="landscape" horizontalDpi="4294967293" verticalDpi="4294967293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0D483A80036014DA5B17F93710D4D09" ma:contentTypeVersion="0" ma:contentTypeDescription="Ein neues Dokument erstellen." ma:contentTypeScope="" ma:versionID="65871f750bfb44d7251d6cf5a19eaecc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f849cd30444b8050829beab527c4013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3E63F22-6B2B-4B9C-B84C-BA5498D1C14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CC3EC89-9CED-42BF-A5B9-C8F1CC7B6A1D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0AC55AC1-EA4C-4786-B5E1-9F86F68F870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5</vt:i4>
      </vt:variant>
    </vt:vector>
  </HeadingPairs>
  <TitlesOfParts>
    <vt:vector size="6" baseType="lpstr">
      <vt:lpstr>Taucherkompressoren</vt:lpstr>
      <vt:lpstr>Brutto</vt:lpstr>
      <vt:lpstr>Nachlass_Absolut</vt:lpstr>
      <vt:lpstr>Nachlass_Prozent</vt:lpstr>
      <vt:lpstr>Netto</vt:lpstr>
      <vt:lpstr>Ust</vt:lpstr>
    </vt:vector>
  </TitlesOfParts>
  <Company>PolPräs Berlin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Musterpreisblatt für eVergabe Euro-Angabe</dc:title>
  <dc:creator>Florin, Achim</dc:creator>
  <cp:lastModifiedBy>Hentrich, Linda</cp:lastModifiedBy>
  <cp:lastPrinted>2026-08-20T08:10:23Z</cp:lastPrinted>
  <dcterms:created xsi:type="dcterms:W3CDTF">2019-10-21T11:16:37Z</dcterms:created>
  <dcterms:modified xsi:type="dcterms:W3CDTF">2026-08-20T12:07:22Z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0x010100C0D483A80036014DA5B17F93710D4D09</vt:lpwstr>
  </property>
</Properties>
</file>